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T-BMBF_5,6\PT_LeWi\2_Maßnahmen\3_Transfer\GO-Bio Next\2. Erstellung BKM\3_Vorlagen und Website\"/>
    </mc:Choice>
  </mc:AlternateContent>
  <bookViews>
    <workbookView xWindow="0" yWindow="0" windowWidth="25200" windowHeight="9150" activeTab="2"/>
  </bookViews>
  <sheets>
    <sheet name="Hinweise" sheetId="2" r:id="rId1"/>
    <sheet name="AP-Zuordnung" sheetId="3" r:id="rId2"/>
    <sheet name="Berechnung Förderquote" sheetId="1" r:id="rId3"/>
  </sheets>
  <definedNames>
    <definedName name="_Hlk79404424" localSheetId="2">'Berechnung Förderquote'!$G$19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B23" i="3" l="1"/>
  <c r="B22" i="3"/>
  <c r="B24" i="3" s="1"/>
  <c r="B21" i="3"/>
  <c r="D13" i="1" l="1"/>
  <c r="E13" i="1" s="1"/>
  <c r="B25" i="3"/>
  <c r="D14" i="1" s="1"/>
  <c r="E14" i="1" s="1"/>
  <c r="E23" i="1"/>
  <c r="E22" i="1"/>
  <c r="E21" i="1"/>
  <c r="C27" i="1" l="1"/>
  <c r="C29" i="1" s="1"/>
</calcChain>
</file>

<file path=xl/sharedStrings.xml><?xml version="1.0" encoding="utf-8"?>
<sst xmlns="http://schemas.openxmlformats.org/spreadsheetml/2006/main" count="82" uniqueCount="71">
  <si>
    <t>Antragsteller:</t>
  </si>
  <si>
    <t>FKZ:</t>
  </si>
  <si>
    <t>1. Zuordnung des Forschungsvorhabens zur Kategorie</t>
  </si>
  <si>
    <t>Grundlagenforschung</t>
  </si>
  <si>
    <t>industrielle Forschung</t>
  </si>
  <si>
    <t>experimentelle Entwicklung</t>
  </si>
  <si>
    <t>2. Ermittlung von zusätzlichen Boni</t>
  </si>
  <si>
    <t>Einstufung (1=zutreffend, 0=nicht zutreffend)</t>
  </si>
  <si>
    <t>Ergebnis Förderquote</t>
  </si>
  <si>
    <t>Bemerkung</t>
  </si>
  <si>
    <t>Förderquote lt. AGVO</t>
  </si>
  <si>
    <t>Bonus lt. AGVO</t>
  </si>
  <si>
    <t>Berechnung Beihilfeintensität pro Beihilfeempfänger entspricht entsprechend Artikel 25 Absatz 5 Buchstabe a - c</t>
  </si>
  <si>
    <t>Erhöhung der Beihilfeinstensitäten für industrielle Forschung und experimentelle Entwicklung auf maximal 80%</t>
  </si>
  <si>
    <t>Förderung eines</t>
  </si>
  <si>
    <t xml:space="preserve">kleinen Unternehmens (wenn es einschließlich verbundener oder Partnerunternehmen zum Zeitpunkt der Antragstellung weniger als 50 Personen beschäftigt und dessen Jahresumsatz beziehungsweise Jahresbilanz 10 Mio. EUR nicht übersteigt) </t>
  </si>
  <si>
    <t xml:space="preserve">mittleren Unternehmens (wenn es einschließlich verbundener oder Partnerunternehmen zum Zeitpunkt der Antragstellung weniger als 250 Personen beschäftigt, entweder einen Jahresumsatz von höchstens 50 Mio. EUR erzielt oder eine Jahresbilanzsumme von höchstens 43 Mio. EUR) </t>
  </si>
  <si>
    <t xml:space="preserve">mittelständischen Unternehmens, wenn es einschließlich verbundener oder Partnerunternehmen zum Zeitpunkt der Antragstellung eine Größe von 1.000 Mitarbeitern und einen Jahresumsatz von 100 Millionen Euro nicht überschreitet </t>
  </si>
  <si>
    <t>3. Ermittlung der Förderquote inkl. Boni</t>
  </si>
  <si>
    <t>in den gelb unterlegten Zellen die Eintstufung vornehmen</t>
  </si>
  <si>
    <t>die Förderquote berechnet sich automatisch</t>
  </si>
  <si>
    <t>Beihilfeintensität inkl. Boni</t>
  </si>
  <si>
    <t xml:space="preserve">Förderquote unter Berücksichtigung der maximalen Beihilfeintensität von 80% </t>
  </si>
  <si>
    <t>Zuordnung industrielle Forschung und experimentelle Entwicklung</t>
  </si>
  <si>
    <t>Kategorie</t>
  </si>
  <si>
    <t>TRL</t>
  </si>
  <si>
    <t>2-4</t>
  </si>
  <si>
    <t>Experimentelle Entwicklung</t>
  </si>
  <si>
    <t>5-8</t>
  </si>
  <si>
    <t>Industrielle bzw. Angewandte Forschung</t>
  </si>
  <si>
    <t xml:space="preserve">• originäre Arbeiten, die zur Aneignung neuen Wissens durchgeführt werden, aber primär auf ein spezifsches praktisches Ziel oder Ergebnis ausgerichtet sind
• die Ergebnisse der angewandten Forschung sollen in erster Linie bei Produkten, Verfahren, Methoden oder Systemen Anwendung fnden können. Die angewandte Forschung ermöglicht die einsatzfähige Ausgestaltung von Ideen. Die Anwendungen der auf diesem Weg erworbenen Kenntnisse können durch Instrumente zum Schutz der Rechte an geistigem Eigentum geschützt werden, darunter auch die Geheimhaltungspficht.
</t>
  </si>
  <si>
    <t>• experimentelle oder theoretische Arbeiten, die primär der Erlangung neuen Wissens über die grundlegenden Ursachen von Phänomenen und beobachtbaren Fakten dienen, ohne dabei eine bestimmte Anwendung oder Nutzung im Blick zu haben</t>
  </si>
  <si>
    <t xml:space="preserve">• systematische, auf vorhandenen Kenntnissen aus Forschung und praktischer Erfahrung aufbauende und ihrerseits zusätzliches Wissen erzeugende Arbeiten, die auf die Herstellung neuer Produkte oder Verfahren bzw. die Verbesserung existierender Produkte oder Verfahren abzielen
</t>
  </si>
  <si>
    <t>Definition</t>
  </si>
  <si>
    <t>• Beobachtung Funktionsprinzip</t>
  </si>
  <si>
    <t>Arbeitspaket</t>
  </si>
  <si>
    <t>Kosten des Arbeitspakets</t>
  </si>
  <si>
    <t>Summe Kosten</t>
  </si>
  <si>
    <t>Summe Kosten IF</t>
  </si>
  <si>
    <t>Summe Kosten EE</t>
  </si>
  <si>
    <t>Anteil IF</t>
  </si>
  <si>
    <t>Anteil EE</t>
  </si>
  <si>
    <t>IF</t>
  </si>
  <si>
    <t>EE</t>
  </si>
  <si>
    <t>Aus praktischen Gründen kann davon ausgegangen werden, dass die verschiedenen FuE-Kategorien den Technologie-Reifegraden 1 (Grundlagenforschung), 2-4 (industrielle Forschung) und 5-8 (experimentelle Entwicklung) entsprechen.</t>
  </si>
  <si>
    <t>Grundlagen (Scientific findings are reviewed and assessed as a foundation for characterizing new technologies.)</t>
  </si>
  <si>
    <t>Frascati Handbuch</t>
  </si>
  <si>
    <t>Begründung/Bemerkung</t>
  </si>
  <si>
    <t xml:space="preserve">bis Präklinik (First preclinical studies, using animal models, to identify and assess the potential safety and toxicity problems, adverse events and side effects. Demonstrating proof-of-concept and safety of candidate drug formulations.)
Bsp.:
• explorative Studien
• Formulierungsentwicklung von Drug Substance und Drug Product (Herstellung, Testung, Analyse, Optimierung und Evaluierung versch. Formulierungen (physikalisch, chemisch, physiologisch, bspw. hinsichtlich Stabilität))
• Produktionsskalierung wie Upscaling / Übergabe/ Transfer des Fomulierungsprozesses zu Unterauftragnehmern (Methodentransfer auf GLP/GMP-UA)
Technologietransfer an einen Dienstleister, der dann erstmal alles testen muss und erste Produktionsläufe macht
• Herstellung/Entwicklung von MCBs (Master Cell Bank)
</t>
  </si>
  <si>
    <t xml:space="preserve">ab Vorbereitung Klinik (Pilot lots drug candidate are produced for further development, GLP safety and toxicity studies in animal model systems are used and clinical protocols for Phase 1 clinical testing.)
Bsp.:
• Produktion GMP Material direkt für klinische Studie (wenn Produktionsläufe bei Unterauftragnehmer etabliert sind und sicher ist, dass alles steht und sie in der Qualittät herstellen, die sie für die klin. Studien brauchen)
• Tox-Studien nach GLP in direkter Vorbereitung bzw. als Voraussetzung für klin. Studie (weil erforderlich für Phase I bzw. nach Abstimmung/Rückmeldung von Behörden (keine explorativen Studien)
• regulatorische Management des Vorhabens (z.B. die Erstellung des Developmentreports, die Einreichung eines Scientific Advice, die Erstellung von Rohstoffmonographien, die Vervollständigung des QM-Systems) 
</t>
  </si>
  <si>
    <t>Zur Einordnung von Forschungsarbeiten in die Kategorien der Grundlagenforschung, industriellen Forschung und experimentellen Entwicklung wird auf die einschlägigen Hinweise in Randnummer 79 und in den Fußnoten 59, 60 sowie 61 des FuEuI-Unionsrahmens verwiesen.</t>
  </si>
  <si>
    <t>Laut Randnummer 79:</t>
  </si>
  <si>
    <t>Bei der Zuordnung verschiedener Tätigkeiten zu den einzelnen Kategorien stützt sich die Kommission auf ihre eigene Verwaltungspraxis sowie auf die Beispiele und Erläuterungen des Frascati-Handbuchs der OECD (Fußnote 60).</t>
  </si>
  <si>
    <t>Laut Fußnote 60:</t>
  </si>
  <si>
    <t>Berechnung der Förderquote (nur für KMU/MU)</t>
  </si>
  <si>
    <t>Zuordnung der Arbeitspakete zu Kategorien Industrielle Forschung (IF) / Experimentelle Entwicklung (EE)</t>
  </si>
  <si>
    <t>Regelfall für GO-Bio next Startups</t>
  </si>
  <si>
    <t xml:space="preserve">Vorhaben, bei dem die folgende Voraussetzung erfüllt ist:
Die Ergebnisse des Vorhabens finden durch Konferenzen, Veröffentlichung, Open-Access-Repositorien oder durch gebührenfreie Software beziehungsweise Open-Source-Software weite Verbreitung. </t>
  </si>
  <si>
    <t xml:space="preserve">z.B. 
- aktive Teilnahmen mit eigenem Beitrag auf einer wissenschaftlichen Konferenz 
- Veröffentlichung im EU Trial Register 
- Veröffentlichung von Open Access Publikationen
- Veröffentlichung eines white papers zur Technologie
- Schulungsangebote zur Verwendung einer im Projekt entwickelten Plattform 
</t>
  </si>
  <si>
    <t>i.d.R. kein Antrag auf GO-Bio next möglich</t>
  </si>
  <si>
    <r>
      <t xml:space="preserve">• Beschreibung technologisches Konzept
• Experimenteller Nachweis Funktionstüchtigkeit
• Technologievalidierung Labor
</t>
    </r>
    <r>
      <rPr>
        <sz val="10"/>
        <rFont val="Arial"/>
        <family val="2"/>
      </rPr>
      <t xml:space="preserve">
• Neudefinition des Stands der Technik wird durch die Arbeiten möglich (neue Funktionen, Methoden, Verfahren)
• Beforschung von der Idee bis zum Demonstrator/Schlüsselexperiment
• prinzipieller Nachweis der technischen Machbarkeit der neuen Technologie ("Proof-of-Principle, Proof-of-Concept")
• mittel- bis langfristige kommerzielle Anwendung</t>
    </r>
  </si>
  <si>
    <r>
      <t xml:space="preserve">• Technologievalidierung unter Einsatzbedingungen
• Demonstration unter Einsatzbedingungen
• Demonstration im Einsatz
• Qualifizierung des gesamten Systems
</t>
    </r>
    <r>
      <rPr>
        <sz val="10"/>
        <rFont val="Arial"/>
        <family val="2"/>
      </rPr>
      <t xml:space="preserve">
• Beibehaltung des Stands der Technik
• Eher Weiterentwicklung als Neuentwicklung vom Demonstrator/Schlüsselexperiment zum Prototypen
• Anwendungsreife kurz- bzw. mittelfristig erreichbar 
• Arbeiten zur Optimierung, Überführung, Umsetzung, Übertragung, Anpassung, Adaption und Erweiterung, reine Anwendungsentwicklung, Applikationsentwicklung oder Anwendungserweiterung bestehender bzw. bereits demonstrierter Technologien</t>
    </r>
  </si>
  <si>
    <t>i.d.R. bei GO-Bio next nicht förderfähig</t>
  </si>
  <si>
    <t>Ergebnis aus Blatt AP-Zuordnung</t>
  </si>
  <si>
    <t>Bsp. entspr. https://euraxess.ec.europa.eu/career-development/researchers/manual-scientific-entrepreneurship/major-steps/trl 
s. auch Dokument "GB-next_Leitfaden_TRL-Einordnung"</t>
  </si>
  <si>
    <t>Beispielhaft ausgefüllt, bitte mit projektspezifischen Daten füllen</t>
  </si>
  <si>
    <t>Hinweis: die Berechnung dient ausschließlich zur Orientierung; die bewilligte Förderquote kann abweichen</t>
  </si>
  <si>
    <t>(Begrenzung durch Artikel 25 Absatz 6 AGVO)</t>
  </si>
  <si>
    <t>Berechnung der Förderquote entsprechend Artikel 25 Absatz 1 und Absatz 2 Buchstaben a-c sowie Artikel 28 Absatz 1, Absatz 2 Buchstaben a-b und Absatz 3 der Allgemeinen Gruppenfreistellungsverordnung (AGVO) der EU-Kommission *</t>
  </si>
  <si>
    <t>https://eur-lex.europa.eu/eli/reg/2014/651/2023-07-01</t>
  </si>
  <si>
    <t xml:space="preserve">* Grundlage: AGVO: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</si>
</sst>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
  </numFmts>
  <fonts count="16" x14ac:knownFonts="1">
    <font>
      <sz val="11"/>
      <color theme="1"/>
      <name val="Calibri"/>
      <family val="2"/>
      <scheme val="minor"/>
    </font>
    <font>
      <sz val="11"/>
      <color theme="1"/>
      <name val="Arial"/>
      <family val="2"/>
    </font>
    <font>
      <sz val="11"/>
      <color theme="1"/>
      <name val="Calibri"/>
      <family val="2"/>
      <scheme val="minor"/>
    </font>
    <font>
      <b/>
      <sz val="14"/>
      <name val="Arial"/>
      <family val="2"/>
    </font>
    <font>
      <b/>
      <sz val="10"/>
      <name val="Arial"/>
      <family val="2"/>
    </font>
    <font>
      <b/>
      <sz val="11"/>
      <name val="Arial"/>
      <family val="2"/>
    </font>
    <font>
      <sz val="10"/>
      <color theme="1"/>
      <name val="Arial"/>
      <family val="2"/>
    </font>
    <font>
      <b/>
      <sz val="10"/>
      <color theme="1"/>
      <name val="Arial"/>
      <family val="2"/>
    </font>
    <font>
      <sz val="10"/>
      <name val="Arial"/>
      <family val="2"/>
    </font>
    <font>
      <i/>
      <sz val="11"/>
      <color theme="1"/>
      <name val="Calibri"/>
      <family val="2"/>
      <scheme val="minor"/>
    </font>
    <font>
      <sz val="10"/>
      <color rgb="FFFF0000"/>
      <name val="Arial"/>
      <family val="2"/>
    </font>
    <font>
      <i/>
      <sz val="10"/>
      <color rgb="FFFF0000"/>
      <name val="Arial"/>
      <family val="2"/>
    </font>
    <font>
      <i/>
      <sz val="11"/>
      <color rgb="FFFF0000"/>
      <name val="Calibri"/>
      <family val="2"/>
      <scheme val="minor"/>
    </font>
    <font>
      <b/>
      <i/>
      <sz val="11"/>
      <color rgb="FFFF0000"/>
      <name val="Arial"/>
      <family val="2"/>
    </font>
    <font>
      <b/>
      <i/>
      <sz val="14"/>
      <color rgb="FFFF0000"/>
      <name val="Arial"/>
      <family val="2"/>
    </font>
    <font>
      <u/>
      <sz val="11"/>
      <color theme="1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0" fontId="15" fillId="0" borderId="0" applyNumberFormat="0" applyFill="0" applyBorder="0" applyAlignment="0" applyProtection="0"/>
  </cellStyleXfs>
  <cellXfs count="68">
    <xf numFmtId="0" fontId="0" fillId="0" borderId="0" xfId="0"/>
    <xf numFmtId="0" fontId="3" fillId="0" borderId="0" xfId="0" applyFont="1"/>
    <xf numFmtId="0" fontId="4" fillId="0" borderId="0" xfId="0" applyFont="1" applyAlignment="1">
      <alignment horizontal="justify"/>
    </xf>
    <xf numFmtId="0" fontId="4" fillId="0" borderId="0" xfId="0" applyFont="1" applyAlignment="1">
      <alignment horizontal="left" vertical="top" wrapText="1" shrinkToFit="1"/>
    </xf>
    <xf numFmtId="0" fontId="4" fillId="0" borderId="1" xfId="0" applyFont="1" applyBorder="1" applyAlignment="1">
      <alignment horizontal="left" vertical="top" wrapText="1" shrinkToFit="1"/>
    </xf>
    <xf numFmtId="0" fontId="0" fillId="0" borderId="1" xfId="0" applyBorder="1"/>
    <xf numFmtId="0" fontId="1" fillId="0" borderId="0" xfId="0" applyFont="1"/>
    <xf numFmtId="0" fontId="5" fillId="0" borderId="0" xfId="0" applyFont="1"/>
    <xf numFmtId="0" fontId="1" fillId="0" borderId="0" xfId="0" applyFont="1" applyBorder="1"/>
    <xf numFmtId="0" fontId="6" fillId="0" borderId="0" xfId="0" applyFont="1"/>
    <xf numFmtId="0" fontId="6" fillId="0" borderId="1" xfId="0" applyFont="1" applyBorder="1"/>
    <xf numFmtId="9" fontId="6" fillId="0" borderId="1" xfId="1" applyFont="1" applyBorder="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wrapText="1"/>
    </xf>
    <xf numFmtId="0" fontId="4" fillId="0" borderId="0" xfId="0" applyFont="1"/>
    <xf numFmtId="0" fontId="6" fillId="0" borderId="0" xfId="0" applyFont="1" applyBorder="1"/>
    <xf numFmtId="0" fontId="8" fillId="0" borderId="1" xfId="0" applyFont="1" applyBorder="1" applyAlignment="1">
      <alignment horizontal="justify" vertical="center"/>
    </xf>
    <xf numFmtId="0" fontId="6" fillId="0" borderId="1" xfId="0" applyFont="1" applyBorder="1" applyAlignment="1">
      <alignment horizontal="justify" vertical="center"/>
    </xf>
    <xf numFmtId="0" fontId="6" fillId="0" borderId="0" xfId="0" applyFont="1" applyFill="1" applyBorder="1" applyAlignment="1">
      <alignment vertical="top" wrapText="1"/>
    </xf>
    <xf numFmtId="0" fontId="8" fillId="0" borderId="0" xfId="0" applyFont="1" applyFill="1" applyBorder="1" applyAlignment="1">
      <alignment horizontal="center"/>
    </xf>
    <xf numFmtId="0" fontId="6" fillId="0" borderId="0" xfId="0" applyFont="1" applyFill="1" applyBorder="1" applyAlignment="1">
      <alignment horizontal="center" wrapText="1"/>
    </xf>
    <xf numFmtId="0" fontId="1" fillId="0" borderId="0" xfId="0" applyFont="1" applyFill="1" applyBorder="1"/>
    <xf numFmtId="0" fontId="7" fillId="0" borderId="0" xfId="0" applyFont="1"/>
    <xf numFmtId="0" fontId="6" fillId="3" borderId="4" xfId="0" applyFont="1" applyFill="1" applyBorder="1" applyAlignment="1">
      <alignment horizontal="center" vertical="center" wrapText="1"/>
    </xf>
    <xf numFmtId="9" fontId="7" fillId="2" borderId="0" xfId="0" applyNumberFormat="1" applyFont="1" applyFill="1"/>
    <xf numFmtId="0" fontId="9" fillId="0" borderId="0" xfId="0" applyFont="1"/>
    <xf numFmtId="9" fontId="7" fillId="2" borderId="0" xfId="1" applyFont="1" applyFill="1"/>
    <xf numFmtId="0" fontId="6" fillId="3" borderId="0" xfId="0" applyFont="1" applyFill="1"/>
    <xf numFmtId="0" fontId="6" fillId="2" borderId="0" xfId="0" applyFont="1" applyFill="1"/>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center" vertical="top"/>
    </xf>
    <xf numFmtId="16" fontId="6" fillId="0" borderId="0" xfId="0" quotePrefix="1" applyNumberFormat="1" applyFont="1" applyAlignment="1">
      <alignment horizontal="center" vertical="top"/>
    </xf>
    <xf numFmtId="0" fontId="6" fillId="0" borderId="0" xfId="0" quotePrefix="1" applyFont="1" applyAlignment="1">
      <alignment horizontal="center" vertical="top"/>
    </xf>
    <xf numFmtId="0" fontId="0" fillId="0" borderId="3" xfId="0" applyBorder="1"/>
    <xf numFmtId="0" fontId="0" fillId="0" borderId="5" xfId="0" applyBorder="1"/>
    <xf numFmtId="0" fontId="0" fillId="0" borderId="2" xfId="0" applyBorder="1"/>
    <xf numFmtId="0" fontId="0" fillId="0" borderId="6" xfId="0" applyBorder="1"/>
    <xf numFmtId="44" fontId="0" fillId="0" borderId="1" xfId="0" applyNumberFormat="1" applyBorder="1"/>
    <xf numFmtId="0" fontId="0" fillId="3" borderId="4" xfId="0" applyFill="1" applyBorder="1"/>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xf numFmtId="0" fontId="7" fillId="0" borderId="1" xfId="0" applyFont="1" applyBorder="1" applyAlignment="1">
      <alignment horizontal="center" vertic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0" fillId="0" borderId="7" xfId="0" applyBorder="1" applyAlignment="1">
      <alignment horizontal="center"/>
    </xf>
    <xf numFmtId="0" fontId="10" fillId="0" borderId="0" xfId="0" applyFont="1"/>
    <xf numFmtId="0" fontId="8" fillId="0" borderId="1" xfId="0" applyFont="1" applyBorder="1" applyAlignment="1">
      <alignment horizontal="justify" vertical="center" wrapText="1"/>
    </xf>
    <xf numFmtId="0" fontId="11" fillId="0" borderId="1" xfId="0" applyFont="1" applyBorder="1"/>
    <xf numFmtId="0" fontId="12" fillId="0" borderId="0" xfId="0" applyFont="1"/>
    <xf numFmtId="0" fontId="12" fillId="0" borderId="0" xfId="0" applyFont="1" applyAlignment="1">
      <alignment wrapText="1"/>
    </xf>
    <xf numFmtId="0" fontId="6" fillId="0" borderId="0" xfId="0" applyFont="1" applyFill="1" applyAlignment="1">
      <alignment horizontal="left" vertical="top" wrapText="1"/>
    </xf>
    <xf numFmtId="0" fontId="11" fillId="0" borderId="1" xfId="0" applyFont="1" applyFill="1" applyBorder="1" applyAlignment="1">
      <alignment vertical="top" wrapText="1"/>
    </xf>
    <xf numFmtId="0" fontId="6" fillId="2" borderId="1" xfId="0" applyFont="1" applyFill="1" applyBorder="1" applyAlignment="1">
      <alignment horizontal="center" vertical="center" wrapText="1"/>
    </xf>
    <xf numFmtId="164" fontId="0" fillId="2" borderId="1" xfId="1" applyNumberFormat="1" applyFont="1" applyFill="1" applyBorder="1"/>
    <xf numFmtId="0" fontId="6" fillId="4" borderId="1" xfId="0" applyFont="1" applyFill="1" applyBorder="1" applyAlignment="1">
      <alignment horizontal="center" wrapText="1"/>
    </xf>
    <xf numFmtId="9" fontId="6" fillId="4" borderId="1" xfId="1" applyFont="1" applyFill="1" applyBorder="1" applyAlignment="1">
      <alignment horizontal="center" wrapText="1"/>
    </xf>
    <xf numFmtId="0" fontId="11" fillId="0" borderId="1" xfId="0" applyFont="1" applyFill="1" applyBorder="1" applyAlignment="1">
      <alignment vertical="center" wrapText="1"/>
    </xf>
    <xf numFmtId="0" fontId="13" fillId="0" borderId="0" xfId="0" applyFont="1"/>
    <xf numFmtId="0" fontId="14" fillId="0" borderId="0" xfId="0" applyFont="1"/>
    <xf numFmtId="0" fontId="4" fillId="0" borderId="0" xfId="0" applyFont="1" applyAlignment="1">
      <alignment horizontal="left" vertical="top" wrapText="1" shrinkToFit="1"/>
    </xf>
    <xf numFmtId="0" fontId="7" fillId="0" borderId="0" xfId="0" applyFont="1" applyAlignment="1">
      <alignment horizontal="left"/>
    </xf>
    <xf numFmtId="0" fontId="6" fillId="0" borderId="0" xfId="0" applyFont="1" applyBorder="1" applyAlignment="1">
      <alignment horizontal="center" vertical="center" textRotation="90" wrapText="1"/>
    </xf>
    <xf numFmtId="0" fontId="15" fillId="0" borderId="0" xfId="2"/>
  </cellXfs>
  <cellStyles count="3">
    <cellStyle name="Link" xfId="2" builtinId="8"/>
    <cellStyle name="Prozent" xfId="1" builtinId="5"/>
    <cellStyle name="Standard" xfId="0" builtinId="0"/>
  </cellStyles>
  <dxfs count="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border diagonalUp="0" diagonalDown="0" outline="0">
        <left style="thin">
          <color indexed="64"/>
        </left>
        <right/>
        <top style="thin">
          <color indexed="64"/>
        </top>
        <bottom style="thin">
          <color indexed="64"/>
        </bottom>
      </border>
    </dxf>
    <dxf>
      <numFmt numFmtId="34" formatCode="_-* #,##0.00\ &quot;€&quot;_-;\-* #,##0.00\ &quot;€&quot;_-;_-* &quot;-&quot;??\ &quot;€&quot;_-;_-@_-"/>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le1" displayName="Tabelle1" ref="A5:D19" totalsRowShown="0" headerRowBorderDxfId="6" tableBorderDxfId="5" totalsRowBorderDxfId="4">
  <autoFilter ref="A5:D19"/>
  <tableColumns count="4">
    <tableColumn id="1" name="Arbeitspaket" dataDxfId="3"/>
    <tableColumn id="2" name="Kosten des Arbeitspakets" dataDxfId="2"/>
    <tableColumn id="3" name="Kategorie" dataDxfId="1"/>
    <tableColumn id="4" name="Begründung/Bemerkung"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ur-lex.europa.eu/eli/reg/2014/651/2023-0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zoomScale="115" zoomScaleNormal="115" workbookViewId="0">
      <selection activeCell="A5" sqref="A5"/>
    </sheetView>
  </sheetViews>
  <sheetFormatPr baseColWidth="10" defaultRowHeight="12.75" x14ac:dyDescent="0.2"/>
  <cols>
    <col min="1" max="1" width="11.42578125" style="9"/>
    <col min="2" max="2" width="25.140625" style="9" customWidth="1"/>
    <col min="3" max="3" width="47.140625" style="9" customWidth="1"/>
    <col min="4" max="4" width="11.42578125" style="9"/>
    <col min="5" max="5" width="51.85546875" style="9" customWidth="1"/>
    <col min="6" max="6" width="62.5703125" style="9" customWidth="1"/>
    <col min="7" max="16384" width="11.42578125" style="9"/>
  </cols>
  <sheetData>
    <row r="2" spans="1:6" x14ac:dyDescent="0.2">
      <c r="A2" s="27" t="s">
        <v>19</v>
      </c>
      <c r="B2" s="27"/>
      <c r="C2" s="27"/>
      <c r="D2" s="27"/>
      <c r="E2" s="27"/>
    </row>
    <row r="3" spans="1:6" x14ac:dyDescent="0.2">
      <c r="A3" s="28" t="s">
        <v>20</v>
      </c>
      <c r="B3" s="28"/>
      <c r="C3" s="28"/>
      <c r="D3" s="28"/>
      <c r="E3" s="28"/>
    </row>
    <row r="5" spans="1:6" x14ac:dyDescent="0.2">
      <c r="A5" s="22" t="s">
        <v>23</v>
      </c>
    </row>
    <row r="6" spans="1:6" x14ac:dyDescent="0.2">
      <c r="A6" s="9" t="s">
        <v>50</v>
      </c>
    </row>
    <row r="8" spans="1:6" x14ac:dyDescent="0.2">
      <c r="A8" s="9" t="s">
        <v>51</v>
      </c>
    </row>
    <row r="9" spans="1:6" x14ac:dyDescent="0.2">
      <c r="A9" s="9" t="s">
        <v>52</v>
      </c>
    </row>
    <row r="12" spans="1:6" x14ac:dyDescent="0.2">
      <c r="A12" s="9" t="s">
        <v>53</v>
      </c>
    </row>
    <row r="13" spans="1:6" x14ac:dyDescent="0.2">
      <c r="A13" s="9" t="s">
        <v>44</v>
      </c>
    </row>
    <row r="15" spans="1:6" ht="59.25" customHeight="1" x14ac:dyDescent="0.2">
      <c r="B15" s="43" t="s">
        <v>24</v>
      </c>
      <c r="C15" s="43" t="s">
        <v>46</v>
      </c>
      <c r="D15" s="42" t="s">
        <v>25</v>
      </c>
      <c r="E15" s="43" t="s">
        <v>33</v>
      </c>
      <c r="F15" s="44" t="s">
        <v>64</v>
      </c>
    </row>
    <row r="16" spans="1:6" ht="63.75" x14ac:dyDescent="0.2">
      <c r="B16" s="29" t="s">
        <v>3</v>
      </c>
      <c r="C16" s="30" t="s">
        <v>31</v>
      </c>
      <c r="D16" s="33">
        <v>1</v>
      </c>
      <c r="E16" s="31" t="s">
        <v>34</v>
      </c>
      <c r="F16" s="32" t="s">
        <v>45</v>
      </c>
    </row>
    <row r="17" spans="2:6" ht="222" customHeight="1" x14ac:dyDescent="0.2">
      <c r="B17" s="30" t="s">
        <v>29</v>
      </c>
      <c r="C17" s="30" t="s">
        <v>30</v>
      </c>
      <c r="D17" s="34" t="s">
        <v>26</v>
      </c>
      <c r="E17" s="32" t="s">
        <v>60</v>
      </c>
      <c r="F17" s="32" t="s">
        <v>48</v>
      </c>
    </row>
    <row r="18" spans="2:6" ht="210" customHeight="1" x14ac:dyDescent="0.2">
      <c r="B18" s="29" t="s">
        <v>27</v>
      </c>
      <c r="C18" s="30" t="s">
        <v>32</v>
      </c>
      <c r="D18" s="35" t="s">
        <v>28</v>
      </c>
      <c r="E18" s="32" t="s">
        <v>61</v>
      </c>
      <c r="F18" s="55" t="s">
        <v>49</v>
      </c>
    </row>
    <row r="21" spans="2:6" x14ac:dyDescent="0.2">
      <c r="B21" s="50"/>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3" sqref="A3"/>
    </sheetView>
  </sheetViews>
  <sheetFormatPr baseColWidth="10" defaultRowHeight="15" x14ac:dyDescent="0.25"/>
  <cols>
    <col min="1" max="1" width="22.28515625" customWidth="1"/>
    <col min="2" max="2" width="25.5703125" customWidth="1"/>
    <col min="3" max="3" width="16.28515625" customWidth="1"/>
    <col min="4" max="4" width="55.85546875" customWidth="1"/>
  </cols>
  <sheetData>
    <row r="1" spans="1:4" x14ac:dyDescent="0.25">
      <c r="A1" s="7" t="s">
        <v>55</v>
      </c>
    </row>
    <row r="2" spans="1:4" x14ac:dyDescent="0.25">
      <c r="A2" s="7"/>
    </row>
    <row r="3" spans="1:4" x14ac:dyDescent="0.25">
      <c r="A3" s="62" t="s">
        <v>65</v>
      </c>
    </row>
    <row r="5" spans="1:4" x14ac:dyDescent="0.25">
      <c r="A5" s="37" t="s">
        <v>35</v>
      </c>
      <c r="B5" s="38" t="s">
        <v>36</v>
      </c>
      <c r="C5" s="39" t="s">
        <v>24</v>
      </c>
      <c r="D5" s="49" t="s">
        <v>47</v>
      </c>
    </row>
    <row r="6" spans="1:4" x14ac:dyDescent="0.25">
      <c r="A6" s="36">
        <v>1</v>
      </c>
      <c r="B6" s="40">
        <v>1000000</v>
      </c>
      <c r="C6" s="41" t="s">
        <v>42</v>
      </c>
      <c r="D6" s="5"/>
    </row>
    <row r="7" spans="1:4" x14ac:dyDescent="0.25">
      <c r="A7" s="36">
        <v>2</v>
      </c>
      <c r="B7" s="40">
        <v>1500000</v>
      </c>
      <c r="C7" s="41" t="s">
        <v>43</v>
      </c>
      <c r="D7" s="5"/>
    </row>
    <row r="8" spans="1:4" x14ac:dyDescent="0.25">
      <c r="A8" s="36">
        <v>3</v>
      </c>
      <c r="B8" s="40"/>
      <c r="C8" s="41"/>
      <c r="D8" s="5"/>
    </row>
    <row r="9" spans="1:4" x14ac:dyDescent="0.25">
      <c r="A9" s="36">
        <v>4</v>
      </c>
      <c r="B9" s="40"/>
      <c r="C9" s="41"/>
      <c r="D9" s="5"/>
    </row>
    <row r="10" spans="1:4" x14ac:dyDescent="0.25">
      <c r="A10" s="36">
        <v>5</v>
      </c>
      <c r="B10" s="40"/>
      <c r="C10" s="41"/>
      <c r="D10" s="5"/>
    </row>
    <row r="11" spans="1:4" x14ac:dyDescent="0.25">
      <c r="A11" s="36">
        <v>6</v>
      </c>
      <c r="B11" s="40"/>
      <c r="C11" s="41"/>
      <c r="D11" s="5"/>
    </row>
    <row r="12" spans="1:4" x14ac:dyDescent="0.25">
      <c r="A12" s="36">
        <v>7</v>
      </c>
      <c r="B12" s="40"/>
      <c r="C12" s="41"/>
      <c r="D12" s="5"/>
    </row>
    <row r="13" spans="1:4" x14ac:dyDescent="0.25">
      <c r="A13" s="36">
        <v>8</v>
      </c>
      <c r="B13" s="40"/>
      <c r="C13" s="41"/>
      <c r="D13" s="5"/>
    </row>
    <row r="14" spans="1:4" x14ac:dyDescent="0.25">
      <c r="A14" s="36">
        <v>9</v>
      </c>
      <c r="B14" s="40"/>
      <c r="C14" s="41"/>
      <c r="D14" s="5"/>
    </row>
    <row r="15" spans="1:4" x14ac:dyDescent="0.25">
      <c r="A15" s="36">
        <v>10</v>
      </c>
      <c r="B15" s="40"/>
      <c r="C15" s="41"/>
      <c r="D15" s="5"/>
    </row>
    <row r="16" spans="1:4" x14ac:dyDescent="0.25">
      <c r="A16" s="36">
        <v>11</v>
      </c>
      <c r="B16" s="40"/>
      <c r="C16" s="41"/>
      <c r="D16" s="5"/>
    </row>
    <row r="17" spans="1:4" x14ac:dyDescent="0.25">
      <c r="A17" s="36">
        <v>12</v>
      </c>
      <c r="B17" s="40"/>
      <c r="C17" s="41"/>
      <c r="D17" s="5"/>
    </row>
    <row r="18" spans="1:4" x14ac:dyDescent="0.25">
      <c r="A18" s="36">
        <v>13</v>
      </c>
      <c r="B18" s="40"/>
      <c r="C18" s="41"/>
      <c r="D18" s="5"/>
    </row>
    <row r="19" spans="1:4" x14ac:dyDescent="0.25">
      <c r="A19" s="36">
        <v>14</v>
      </c>
      <c r="B19" s="40"/>
      <c r="C19" s="41"/>
      <c r="D19" s="5"/>
    </row>
    <row r="21" spans="1:4" x14ac:dyDescent="0.25">
      <c r="A21" s="5" t="s">
        <v>37</v>
      </c>
      <c r="B21" s="40">
        <f>SUM(B6:B19)</f>
        <v>2500000</v>
      </c>
    </row>
    <row r="22" spans="1:4" x14ac:dyDescent="0.25">
      <c r="A22" s="5" t="s">
        <v>38</v>
      </c>
      <c r="B22" s="40">
        <f>SUMIFS(Tabelle1[Kosten des Arbeitspakets],Tabelle1[Kategorie], "IF")</f>
        <v>1000000</v>
      </c>
    </row>
    <row r="23" spans="1:4" x14ac:dyDescent="0.25">
      <c r="A23" s="5" t="s">
        <v>39</v>
      </c>
      <c r="B23" s="40">
        <f>SUMIFS(Tabelle1[Kosten des Arbeitspakets],Tabelle1[Kategorie], "EE")</f>
        <v>1500000</v>
      </c>
    </row>
    <row r="24" spans="1:4" x14ac:dyDescent="0.25">
      <c r="A24" s="5" t="s">
        <v>40</v>
      </c>
      <c r="B24" s="58">
        <f>ROUND(B22/B21,2)</f>
        <v>0.4</v>
      </c>
      <c r="C24" s="25"/>
    </row>
    <row r="25" spans="1:4" x14ac:dyDescent="0.25">
      <c r="A25" s="5" t="s">
        <v>41</v>
      </c>
      <c r="B25" s="58">
        <f>1-B24</f>
        <v>0.6</v>
      </c>
      <c r="C25" s="25"/>
    </row>
    <row r="30" spans="1:4" x14ac:dyDescent="0.25">
      <c r="A30" t="s">
        <v>42</v>
      </c>
      <c r="B30" t="s">
        <v>4</v>
      </c>
    </row>
    <row r="31" spans="1:4" x14ac:dyDescent="0.25">
      <c r="A31" t="s">
        <v>43</v>
      </c>
      <c r="B31" t="s">
        <v>27</v>
      </c>
    </row>
  </sheetData>
  <dataValidations count="1">
    <dataValidation type="list" allowBlank="1" showInputMessage="1" showErrorMessage="1" prompt="Bitte AP der Kategorie zuordnen" sqref="C6:C19">
      <formula1>$A$30:$A$31</formula1>
    </dataValidation>
  </dataValidation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topLeftCell="A22" zoomScale="80" zoomScaleNormal="80" workbookViewId="0">
      <selection activeCell="B35" sqref="B35"/>
    </sheetView>
  </sheetViews>
  <sheetFormatPr baseColWidth="10" defaultRowHeight="15" x14ac:dyDescent="0.25"/>
  <cols>
    <col min="1" max="1" width="26.5703125" customWidth="1"/>
    <col min="2" max="2" width="79.85546875" customWidth="1"/>
    <col min="3" max="3" width="17.7109375" customWidth="1"/>
    <col min="4" max="4" width="21.85546875" customWidth="1"/>
    <col min="5" max="5" width="37.28515625" customWidth="1"/>
    <col min="6" max="6" width="60.28515625" customWidth="1"/>
    <col min="7" max="7" width="76" customWidth="1"/>
  </cols>
  <sheetData>
    <row r="1" spans="1:6" ht="18" x14ac:dyDescent="0.25">
      <c r="A1" s="1" t="s">
        <v>54</v>
      </c>
    </row>
    <row r="2" spans="1:6" ht="18" x14ac:dyDescent="0.25">
      <c r="A2" s="1"/>
    </row>
    <row r="3" spans="1:6" ht="18.75" x14ac:dyDescent="0.3">
      <c r="A3" s="63" t="s">
        <v>66</v>
      </c>
    </row>
    <row r="5" spans="1:6" s="9" customFormat="1" ht="12.75" x14ac:dyDescent="0.2">
      <c r="A5" s="2" t="s">
        <v>0</v>
      </c>
    </row>
    <row r="6" spans="1:6" s="9" customFormat="1" ht="12.75" x14ac:dyDescent="0.2">
      <c r="A6" s="2" t="s">
        <v>1</v>
      </c>
    </row>
    <row r="7" spans="1:6" s="9" customFormat="1" ht="26.25" customHeight="1" x14ac:dyDescent="0.2">
      <c r="A7" s="64" t="s">
        <v>68</v>
      </c>
      <c r="B7" s="64"/>
      <c r="C7" s="64"/>
      <c r="D7" s="64"/>
      <c r="E7" s="64"/>
      <c r="F7" s="64"/>
    </row>
    <row r="8" spans="1:6" s="9" customFormat="1" ht="15" customHeight="1" x14ac:dyDescent="0.2">
      <c r="A8" s="64" t="s">
        <v>2</v>
      </c>
      <c r="B8" s="64"/>
      <c r="C8" s="64"/>
      <c r="D8" s="64"/>
      <c r="E8" s="64"/>
      <c r="F8" s="3"/>
    </row>
    <row r="9" spans="1:6" s="9" customFormat="1" ht="15" customHeight="1" x14ac:dyDescent="0.2">
      <c r="A9" s="9" t="s">
        <v>12</v>
      </c>
      <c r="B9" s="3"/>
      <c r="C9" s="3"/>
      <c r="D9" s="3"/>
      <c r="E9" s="3"/>
      <c r="F9" s="3"/>
    </row>
    <row r="10" spans="1:6" s="9" customFormat="1" ht="15" customHeight="1" x14ac:dyDescent="0.2">
      <c r="A10" s="6"/>
      <c r="B10" s="3"/>
      <c r="C10" s="3"/>
      <c r="D10" s="3"/>
      <c r="E10" s="3"/>
      <c r="F10" s="3"/>
    </row>
    <row r="11" spans="1:6" s="9" customFormat="1" ht="45" customHeight="1" x14ac:dyDescent="0.2">
      <c r="A11" s="3"/>
      <c r="B11" s="4"/>
      <c r="C11" s="46" t="s">
        <v>10</v>
      </c>
      <c r="D11" s="48" t="s">
        <v>7</v>
      </c>
      <c r="E11" s="46" t="s">
        <v>8</v>
      </c>
      <c r="F11" s="46" t="s">
        <v>9</v>
      </c>
    </row>
    <row r="12" spans="1:6" s="9" customFormat="1" ht="12.75" x14ac:dyDescent="0.2">
      <c r="B12" s="10" t="s">
        <v>3</v>
      </c>
      <c r="C12" s="11">
        <v>1</v>
      </c>
      <c r="D12" s="59"/>
      <c r="E12" s="60"/>
      <c r="F12" s="52" t="s">
        <v>62</v>
      </c>
    </row>
    <row r="13" spans="1:6" s="9" customFormat="1" ht="12.75" x14ac:dyDescent="0.2">
      <c r="B13" s="10" t="s">
        <v>4</v>
      </c>
      <c r="C13" s="11">
        <v>0.5</v>
      </c>
      <c r="D13" s="57">
        <f>'AP-Zuordnung'!B24</f>
        <v>0.4</v>
      </c>
      <c r="E13" s="11">
        <f t="shared" ref="E13:E14" si="0">D13*C13</f>
        <v>0.2</v>
      </c>
      <c r="F13" s="56" t="s">
        <v>63</v>
      </c>
    </row>
    <row r="14" spans="1:6" s="9" customFormat="1" ht="12.75" x14ac:dyDescent="0.2">
      <c r="B14" s="10" t="s">
        <v>5</v>
      </c>
      <c r="C14" s="11">
        <v>0.25</v>
      </c>
      <c r="D14" s="57">
        <f>'AP-Zuordnung'!B25</f>
        <v>0.6</v>
      </c>
      <c r="E14" s="11">
        <f t="shared" si="0"/>
        <v>0.15</v>
      </c>
      <c r="F14" s="56" t="s">
        <v>63</v>
      </c>
    </row>
    <row r="15" spans="1:6" s="9" customFormat="1" x14ac:dyDescent="0.25">
      <c r="A15" s="7"/>
      <c r="C15" s="12"/>
      <c r="D15" s="13"/>
      <c r="E15" s="13"/>
    </row>
    <row r="16" spans="1:6" s="9" customFormat="1" ht="12.75" x14ac:dyDescent="0.2">
      <c r="A16" s="65" t="s">
        <v>6</v>
      </c>
      <c r="B16" s="65"/>
      <c r="C16" s="65"/>
      <c r="D16" s="65"/>
      <c r="E16" s="65"/>
    </row>
    <row r="17" spans="1:7" s="9" customFormat="1" ht="12.75" x14ac:dyDescent="0.2">
      <c r="A17" s="9" t="s">
        <v>13</v>
      </c>
      <c r="B17" s="14"/>
    </row>
    <row r="18" spans="1:7" s="9" customFormat="1" ht="12.75" x14ac:dyDescent="0.2">
      <c r="B18" s="14"/>
    </row>
    <row r="19" spans="1:7" s="9" customFormat="1" ht="48.75" customHeight="1" x14ac:dyDescent="0.2">
      <c r="A19" s="15"/>
      <c r="B19" s="45" t="s">
        <v>14</v>
      </c>
      <c r="C19" s="46" t="s">
        <v>11</v>
      </c>
      <c r="D19" s="47" t="s">
        <v>7</v>
      </c>
      <c r="E19" s="46" t="s">
        <v>8</v>
      </c>
      <c r="F19" s="46" t="s">
        <v>9</v>
      </c>
      <c r="G19" s="18"/>
    </row>
    <row r="20" spans="1:7" s="9" customFormat="1" ht="55.5" customHeight="1" x14ac:dyDescent="0.2">
      <c r="A20" s="66"/>
      <c r="B20" s="16" t="s">
        <v>15</v>
      </c>
      <c r="C20" s="11">
        <v>0.2</v>
      </c>
      <c r="D20" s="23">
        <v>1</v>
      </c>
      <c r="E20" s="11">
        <f>D20*C20</f>
        <v>0.2</v>
      </c>
      <c r="F20" s="61" t="s">
        <v>56</v>
      </c>
      <c r="G20" s="19"/>
    </row>
    <row r="21" spans="1:7" s="9" customFormat="1" ht="61.5" customHeight="1" x14ac:dyDescent="0.2">
      <c r="A21" s="66"/>
      <c r="B21" s="16" t="s">
        <v>16</v>
      </c>
      <c r="C21" s="11">
        <v>0.1</v>
      </c>
      <c r="D21" s="23">
        <v>0</v>
      </c>
      <c r="E21" s="11">
        <f t="shared" ref="E21:E23" si="1">D21*C21</f>
        <v>0</v>
      </c>
      <c r="F21" s="61" t="s">
        <v>59</v>
      </c>
      <c r="G21" s="19"/>
    </row>
    <row r="22" spans="1:7" s="9" customFormat="1" ht="38.25" x14ac:dyDescent="0.2">
      <c r="A22" s="15"/>
      <c r="B22" s="17" t="s">
        <v>17</v>
      </c>
      <c r="C22" s="11">
        <v>0</v>
      </c>
      <c r="D22" s="23">
        <v>0</v>
      </c>
      <c r="E22" s="11">
        <f t="shared" si="1"/>
        <v>0</v>
      </c>
      <c r="F22" s="61" t="s">
        <v>59</v>
      </c>
      <c r="G22" s="20"/>
    </row>
    <row r="23" spans="1:7" ht="114.75" x14ac:dyDescent="0.25">
      <c r="A23" s="8"/>
      <c r="B23" s="51" t="s">
        <v>57</v>
      </c>
      <c r="C23" s="11">
        <v>0.15</v>
      </c>
      <c r="D23" s="23">
        <v>1</v>
      </c>
      <c r="E23" s="11">
        <f t="shared" si="1"/>
        <v>0.15</v>
      </c>
      <c r="F23" s="56" t="s">
        <v>58</v>
      </c>
      <c r="G23" s="21"/>
    </row>
    <row r="24" spans="1:7" x14ac:dyDescent="0.25">
      <c r="A24" s="8"/>
      <c r="B24" s="6"/>
      <c r="C24" s="6"/>
      <c r="D24" s="6"/>
      <c r="E24" s="6"/>
      <c r="F24" s="6"/>
      <c r="G24" s="6"/>
    </row>
    <row r="25" spans="1:7" x14ac:dyDescent="0.25">
      <c r="A25" s="65" t="s">
        <v>18</v>
      </c>
      <c r="B25" s="65"/>
      <c r="C25" s="65"/>
      <c r="D25" s="65"/>
      <c r="E25" s="65"/>
      <c r="F25" s="6"/>
      <c r="G25" s="6"/>
    </row>
    <row r="26" spans="1:7" x14ac:dyDescent="0.25">
      <c r="A26" s="6"/>
      <c r="B26" s="6"/>
      <c r="C26" s="6"/>
      <c r="D26" s="6"/>
      <c r="E26" s="6"/>
      <c r="F26" s="6"/>
      <c r="G26" s="6"/>
    </row>
    <row r="27" spans="1:7" x14ac:dyDescent="0.25">
      <c r="A27" s="6"/>
      <c r="B27" s="22" t="s">
        <v>21</v>
      </c>
      <c r="C27" s="26">
        <f>SUM(E12:E14, E20:E23)</f>
        <v>0.70000000000000007</v>
      </c>
      <c r="D27" s="6"/>
      <c r="E27" s="6"/>
      <c r="F27" s="6"/>
      <c r="G27" s="6"/>
    </row>
    <row r="28" spans="1:7" ht="7.5" customHeight="1" x14ac:dyDescent="0.25">
      <c r="A28" s="6"/>
      <c r="B28" s="6"/>
      <c r="C28" s="6"/>
      <c r="D28" s="6"/>
      <c r="E28" s="6"/>
      <c r="F28" s="6"/>
      <c r="G28" s="6"/>
    </row>
    <row r="29" spans="1:7" x14ac:dyDescent="0.25">
      <c r="B29" s="22" t="s">
        <v>22</v>
      </c>
      <c r="C29" s="24">
        <f>IF(C27&gt;80%, 80%, C27)</f>
        <v>0.70000000000000007</v>
      </c>
      <c r="D29" s="53"/>
    </row>
    <row r="30" spans="1:7" x14ac:dyDescent="0.25">
      <c r="B30" t="s">
        <v>67</v>
      </c>
    </row>
    <row r="31" spans="1:7" x14ac:dyDescent="0.25">
      <c r="E31" s="54"/>
    </row>
    <row r="32" spans="1:7" x14ac:dyDescent="0.25">
      <c r="A32" t="s">
        <v>70</v>
      </c>
      <c r="B32" s="67" t="s">
        <v>69</v>
      </c>
    </row>
  </sheetData>
  <mergeCells count="5">
    <mergeCell ref="A7:F7"/>
    <mergeCell ref="A8:E8"/>
    <mergeCell ref="A16:E16"/>
    <mergeCell ref="A25:E25"/>
    <mergeCell ref="A20:A21"/>
  </mergeCells>
  <hyperlinks>
    <hyperlink ref="B32" r:id="rId1"/>
  </hyperlinks>
  <pageMargins left="0.70866141732283472" right="0.70866141732283472" top="0.78740157480314965" bottom="0.78740157480314965" header="0.31496062992125984" footer="0.31496062992125984"/>
  <pageSetup paperSize="9" scale="52"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Hinweise</vt:lpstr>
      <vt:lpstr>AP-Zuordnung</vt:lpstr>
      <vt:lpstr>Berechnung Förderquote</vt:lpstr>
      <vt:lpstr>'Berechnung Förderquote'!_Hlk79404424</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Radke, Marlen</dc:creator>
  <cp:lastModifiedBy>VDI/VDE-IT</cp:lastModifiedBy>
  <cp:lastPrinted>2023-01-30T16:11:33Z</cp:lastPrinted>
  <dcterms:created xsi:type="dcterms:W3CDTF">2022-09-16T07:01:34Z</dcterms:created>
  <dcterms:modified xsi:type="dcterms:W3CDTF">2024-05-03T11:06:27Z</dcterms:modified>
</cp:coreProperties>
</file>